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4355" windowHeight="6465" activeTab="1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calcChain.xml><?xml version="1.0" encoding="utf-8"?>
<calcChain xmlns="http://schemas.openxmlformats.org/spreadsheetml/2006/main">
  <c r="E17" i="2" l="1"/>
  <c r="C16" i="2"/>
  <c r="D16" i="2"/>
  <c r="E16" i="2"/>
  <c r="F16" i="2"/>
  <c r="G16" i="2"/>
  <c r="H16" i="2"/>
  <c r="B16" i="2"/>
  <c r="C15" i="2"/>
  <c r="D15" i="2"/>
  <c r="E15" i="2"/>
  <c r="F15" i="2"/>
  <c r="G15" i="2"/>
  <c r="H15" i="2"/>
  <c r="B15" i="2"/>
  <c r="C14" i="2"/>
  <c r="D14" i="2"/>
  <c r="E14" i="2"/>
  <c r="F14" i="2"/>
  <c r="G14" i="2"/>
  <c r="H14" i="2"/>
  <c r="B14" i="2"/>
  <c r="L8" i="2"/>
  <c r="J4" i="2"/>
  <c r="J5" i="2"/>
  <c r="J6" i="2"/>
  <c r="J7" i="2"/>
  <c r="J8" i="2"/>
  <c r="J9" i="2"/>
  <c r="J10" i="2"/>
  <c r="J11" i="2"/>
  <c r="J12" i="2"/>
  <c r="J13" i="2"/>
  <c r="J3" i="2"/>
  <c r="I4" i="2"/>
  <c r="K4" i="2" s="1"/>
  <c r="I5" i="2"/>
  <c r="K5" i="2" s="1"/>
  <c r="I6" i="2"/>
  <c r="K6" i="2" s="1"/>
  <c r="I7" i="2"/>
  <c r="K7" i="2" s="1"/>
  <c r="I8" i="2"/>
  <c r="K8" i="2" s="1"/>
  <c r="I9" i="2"/>
  <c r="K9" i="2" s="1"/>
  <c r="I10" i="2"/>
  <c r="K10" i="2" s="1"/>
  <c r="I11" i="2"/>
  <c r="K11" i="2" s="1"/>
  <c r="I12" i="2"/>
  <c r="K12" i="2" s="1"/>
  <c r="I13" i="2"/>
  <c r="K13" i="2" s="1"/>
  <c r="I3" i="2"/>
  <c r="K3" i="2" s="1"/>
  <c r="F9" i="1" l="1"/>
  <c r="D8" i="1"/>
  <c r="E8" i="1"/>
  <c r="F8" i="1"/>
  <c r="G8" i="1"/>
  <c r="H8" i="1"/>
  <c r="C8" i="1"/>
  <c r="H6" i="1"/>
  <c r="G6" i="1"/>
  <c r="F6" i="1"/>
  <c r="E6" i="1"/>
  <c r="D6" i="1"/>
  <c r="C6" i="1"/>
  <c r="D7" i="1"/>
  <c r="E7" i="1"/>
  <c r="F7" i="1"/>
  <c r="G7" i="1"/>
  <c r="H7" i="1"/>
  <c r="C7" i="1"/>
  <c r="J4" i="1"/>
  <c r="J5" i="1"/>
  <c r="J3" i="1"/>
  <c r="I5" i="1"/>
  <c r="K5" i="1" s="1"/>
  <c r="I4" i="1"/>
  <c r="K4" i="1" s="1"/>
  <c r="L4" i="1" s="1"/>
  <c r="I3" i="1"/>
  <c r="K3" i="1" l="1"/>
</calcChain>
</file>

<file path=xl/sharedStrings.xml><?xml version="1.0" encoding="utf-8"?>
<sst xmlns="http://schemas.openxmlformats.org/spreadsheetml/2006/main" count="62" uniqueCount="35">
  <si>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</si>
  <si>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</si>
  <si>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</si>
  <si>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</si>
  <si>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</si>
  <si>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</si>
  <si>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</si>
  <si>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</si>
  <si>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</si>
  <si>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</si>
  <si>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</si>
  <si>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</si>
  <si>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</si>
  <si>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</si>
  <si>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RESPONDEN</t>
  </si>
  <si>
    <t>A</t>
  </si>
  <si>
    <t>B</t>
  </si>
  <si>
    <t>C</t>
  </si>
  <si>
    <t>JUMLAH</t>
  </si>
  <si>
    <t>SKOR MAKSIMAL</t>
  </si>
  <si>
    <t>%</t>
  </si>
  <si>
    <t>% RATA-RATA</t>
  </si>
  <si>
    <t>S</t>
  </si>
  <si>
    <t>N</t>
  </si>
  <si>
    <t>D</t>
  </si>
  <si>
    <t>E</t>
  </si>
  <si>
    <t>F</t>
  </si>
  <si>
    <t>G</t>
  </si>
  <si>
    <t>H</t>
  </si>
  <si>
    <t>I</t>
  </si>
  <si>
    <t>J</t>
  </si>
  <si>
    <t>K</t>
  </si>
  <si>
    <t>SKOR MAKS</t>
  </si>
  <si>
    <t>% RATA RATA</t>
  </si>
  <si>
    <t>%RATA 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</si>
</sst>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:N18" totalsRowShown="0">
  <autoFilter ref="A1:N18"/>
  <tableColumns count="14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N18" totalsRowShown="0">
  <autoFilter ref="A1:N18"/>
  <tableColumns count="14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activeCell="A12" sqref="A12"/>
    </sheetView>
  </sheetViews>
  <sheetFormatPr defaultRowHeight="15" x14ac:dyDescent="0.25"/>
  <cols>
    <col min="1" max="9" width="11" customWidth="1"/>
    <col min="10" max="14" width="12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 t="s">
        <v>18</v>
      </c>
      <c r="J2" t="s">
        <v>19</v>
      </c>
      <c r="K2" t="s">
        <v>20</v>
      </c>
      <c r="L2" t="s">
        <v>21</v>
      </c>
    </row>
    <row r="3" spans="1:14" x14ac:dyDescent="0.25">
      <c r="A3" t="s">
        <v>15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  <c r="I3">
        <f>SUM(Table1[[#This Row],[Column3]:[Column8]])</f>
        <v>30</v>
      </c>
      <c r="J3">
        <f>5*6</f>
        <v>30</v>
      </c>
      <c r="K3">
        <f>Table1[[#This Row],[Column9]]/Table1[[#This Row],[Column10]]*100</f>
        <v>100</v>
      </c>
    </row>
    <row r="4" spans="1:14" x14ac:dyDescent="0.25">
      <c r="A4" t="s">
        <v>16</v>
      </c>
      <c r="C4">
        <v>3</v>
      </c>
      <c r="D4">
        <v>4</v>
      </c>
      <c r="E4">
        <v>4</v>
      </c>
      <c r="F4">
        <v>4</v>
      </c>
      <c r="G4">
        <v>4</v>
      </c>
      <c r="H4">
        <v>3</v>
      </c>
      <c r="I4">
        <f>SUM(Table1[[#This Row],[Column3]:[Column8]])</f>
        <v>22</v>
      </c>
      <c r="J4">
        <f t="shared" ref="J4:J5" si="0">5*6</f>
        <v>30</v>
      </c>
      <c r="K4">
        <f>Table1[[#This Row],[Column9]]/Table1[[#This Row],[Column10]]*100</f>
        <v>73.333333333333329</v>
      </c>
      <c r="L4">
        <f>AVERAGE(K3:K5)</f>
        <v>87.777777777777771</v>
      </c>
    </row>
    <row r="5" spans="1:14" x14ac:dyDescent="0.25">
      <c r="A5" t="s">
        <v>17</v>
      </c>
      <c r="C5">
        <v>4</v>
      </c>
      <c r="D5">
        <v>4</v>
      </c>
      <c r="E5">
        <v>4</v>
      </c>
      <c r="F5">
        <v>5</v>
      </c>
      <c r="G5">
        <v>5</v>
      </c>
      <c r="H5">
        <v>5</v>
      </c>
      <c r="I5">
        <f>SUM(Table1[[#This Row],[Column3]:[Column8]])</f>
        <v>27</v>
      </c>
      <c r="J5">
        <f t="shared" si="0"/>
        <v>30</v>
      </c>
      <c r="K5">
        <f>Table1[[#This Row],[Column9]]/Table1[[#This Row],[Column10]]*100</f>
        <v>90</v>
      </c>
    </row>
    <row r="6" spans="1:14" x14ac:dyDescent="0.25">
      <c r="A6" t="s">
        <v>18</v>
      </c>
      <c r="B6" t="s">
        <v>22</v>
      </c>
      <c r="C6">
        <f t="shared" ref="C6:H6" si="1">SUM(C3:C5)</f>
        <v>12</v>
      </c>
      <c r="D6">
        <f t="shared" si="1"/>
        <v>13</v>
      </c>
      <c r="E6">
        <f t="shared" si="1"/>
        <v>13</v>
      </c>
      <c r="F6">
        <f t="shared" si="1"/>
        <v>14</v>
      </c>
      <c r="G6">
        <f t="shared" si="1"/>
        <v>14</v>
      </c>
      <c r="H6">
        <f t="shared" si="1"/>
        <v>13</v>
      </c>
    </row>
    <row r="7" spans="1:14" x14ac:dyDescent="0.25">
      <c r="A7" t="s">
        <v>19</v>
      </c>
      <c r="B7" t="s">
        <v>23</v>
      </c>
      <c r="C7">
        <f>5*3</f>
        <v>15</v>
      </c>
      <c r="D7">
        <f t="shared" ref="D7:H7" si="2">5*3</f>
        <v>15</v>
      </c>
      <c r="E7">
        <f t="shared" si="2"/>
        <v>15</v>
      </c>
      <c r="F7">
        <f t="shared" si="2"/>
        <v>15</v>
      </c>
      <c r="G7">
        <f t="shared" si="2"/>
        <v>15</v>
      </c>
      <c r="H7">
        <f t="shared" si="2"/>
        <v>15</v>
      </c>
    </row>
    <row r="8" spans="1:14" x14ac:dyDescent="0.25">
      <c r="A8" t="s">
        <v>20</v>
      </c>
      <c r="C8">
        <f>C6/C7*100</f>
        <v>80</v>
      </c>
      <c r="D8">
        <f t="shared" ref="D8:H8" si="3">D6/D7*100</f>
        <v>86.666666666666671</v>
      </c>
      <c r="E8">
        <f t="shared" si="3"/>
        <v>86.666666666666671</v>
      </c>
      <c r="F8">
        <f t="shared" si="3"/>
        <v>93.333333333333329</v>
      </c>
      <c r="G8">
        <f t="shared" si="3"/>
        <v>93.333333333333329</v>
      </c>
      <c r="H8">
        <f t="shared" si="3"/>
        <v>86.666666666666671</v>
      </c>
    </row>
    <row r="9" spans="1:14" x14ac:dyDescent="0.25">
      <c r="A9" t="s">
        <v>21</v>
      </c>
      <c r="F9">
        <f>AVERAGE(C8:H8)</f>
        <v>87.777777777777771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E18" sqref="E18"/>
    </sheetView>
  </sheetViews>
  <sheetFormatPr defaultRowHeight="15" x14ac:dyDescent="0.25"/>
  <cols>
    <col min="1" max="9" width="11" customWidth="1"/>
    <col min="10" max="14" width="12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 t="s">
        <v>18</v>
      </c>
      <c r="J2" t="s">
        <v>32</v>
      </c>
      <c r="K2" t="s">
        <v>20</v>
      </c>
      <c r="L2" t="s">
        <v>33</v>
      </c>
    </row>
    <row r="3" spans="1:14" x14ac:dyDescent="0.25">
      <c r="A3" t="s">
        <v>15</v>
      </c>
      <c r="B3">
        <v>5</v>
      </c>
      <c r="C3">
        <v>5</v>
      </c>
      <c r="D3">
        <v>5</v>
      </c>
      <c r="E3">
        <v>4</v>
      </c>
      <c r="F3">
        <v>4</v>
      </c>
      <c r="G3">
        <v>4</v>
      </c>
      <c r="H3">
        <v>4</v>
      </c>
      <c r="I3">
        <f>SUM(Table2[[#This Row],[Column2]:[Column8]])</f>
        <v>31</v>
      </c>
      <c r="J3">
        <f>5*7</f>
        <v>35</v>
      </c>
      <c r="K3">
        <f>Table2[[#This Row],[Column9]]/Table2[[#This Row],[Column10]]*100</f>
        <v>88.571428571428569</v>
      </c>
    </row>
    <row r="4" spans="1:14" x14ac:dyDescent="0.25">
      <c r="A4" t="s">
        <v>16</v>
      </c>
      <c r="B4">
        <v>5</v>
      </c>
      <c r="C4">
        <v>5</v>
      </c>
      <c r="D4">
        <v>5</v>
      </c>
      <c r="E4">
        <v>3</v>
      </c>
      <c r="F4">
        <v>4</v>
      </c>
      <c r="G4">
        <v>4</v>
      </c>
      <c r="H4">
        <v>5</v>
      </c>
      <c r="I4">
        <f>SUM(Table2[[#This Row],[Column2]:[Column8]])</f>
        <v>31</v>
      </c>
      <c r="J4">
        <f t="shared" ref="J4:J13" si="0">5*7</f>
        <v>35</v>
      </c>
      <c r="K4">
        <f>Table2[[#This Row],[Column9]]/Table2[[#This Row],[Column10]]*100</f>
        <v>88.571428571428569</v>
      </c>
    </row>
    <row r="5" spans="1:14" x14ac:dyDescent="0.25">
      <c r="A5" t="s">
        <v>17</v>
      </c>
      <c r="B5">
        <v>5</v>
      </c>
      <c r="C5">
        <v>5</v>
      </c>
      <c r="D5">
        <v>5</v>
      </c>
      <c r="E5">
        <v>3</v>
      </c>
      <c r="F5">
        <v>3</v>
      </c>
      <c r="G5">
        <v>3</v>
      </c>
      <c r="H5">
        <v>5</v>
      </c>
      <c r="I5">
        <f>SUM(Table2[[#This Row],[Column2]:[Column8]])</f>
        <v>29</v>
      </c>
      <c r="J5">
        <f t="shared" si="0"/>
        <v>35</v>
      </c>
      <c r="K5">
        <f>Table2[[#This Row],[Column9]]/Table2[[#This Row],[Column10]]*100</f>
        <v>82.857142857142861</v>
      </c>
    </row>
    <row r="6" spans="1:14" x14ac:dyDescent="0.25">
      <c r="A6" t="s">
        <v>24</v>
      </c>
      <c r="B6">
        <v>5</v>
      </c>
      <c r="C6">
        <v>5</v>
      </c>
      <c r="D6">
        <v>5</v>
      </c>
      <c r="E6">
        <v>4</v>
      </c>
      <c r="F6">
        <v>4</v>
      </c>
      <c r="G6">
        <v>4</v>
      </c>
      <c r="H6">
        <v>5</v>
      </c>
      <c r="I6">
        <f>SUM(Table2[[#This Row],[Column2]:[Column8]])</f>
        <v>32</v>
      </c>
      <c r="J6">
        <f t="shared" si="0"/>
        <v>35</v>
      </c>
      <c r="K6">
        <f>Table2[[#This Row],[Column9]]/Table2[[#This Row],[Column10]]*100</f>
        <v>91.428571428571431</v>
      </c>
    </row>
    <row r="7" spans="1:14" x14ac:dyDescent="0.25">
      <c r="A7" t="s">
        <v>25</v>
      </c>
      <c r="B7">
        <v>5</v>
      </c>
      <c r="C7">
        <v>5</v>
      </c>
      <c r="D7">
        <v>5</v>
      </c>
      <c r="E7">
        <v>3</v>
      </c>
      <c r="F7">
        <v>4</v>
      </c>
      <c r="G7">
        <v>4</v>
      </c>
      <c r="H7">
        <v>4</v>
      </c>
      <c r="I7">
        <f>SUM(Table2[[#This Row],[Column2]:[Column8]])</f>
        <v>30</v>
      </c>
      <c r="J7">
        <f t="shared" si="0"/>
        <v>35</v>
      </c>
      <c r="K7">
        <f>Table2[[#This Row],[Column9]]/Table2[[#This Row],[Column10]]*100</f>
        <v>85.714285714285708</v>
      </c>
    </row>
    <row r="8" spans="1:14" x14ac:dyDescent="0.25">
      <c r="A8" t="s">
        <v>26</v>
      </c>
      <c r="B8">
        <v>5</v>
      </c>
      <c r="C8">
        <v>5</v>
      </c>
      <c r="D8">
        <v>5</v>
      </c>
      <c r="E8">
        <v>4</v>
      </c>
      <c r="F8">
        <v>4</v>
      </c>
      <c r="G8">
        <v>4</v>
      </c>
      <c r="H8">
        <v>5</v>
      </c>
      <c r="I8">
        <f>SUM(Table2[[#This Row],[Column2]:[Column8]])</f>
        <v>32</v>
      </c>
      <c r="J8">
        <f t="shared" si="0"/>
        <v>35</v>
      </c>
      <c r="K8">
        <f>Table2[[#This Row],[Column9]]/Table2[[#This Row],[Column10]]*100</f>
        <v>91.428571428571431</v>
      </c>
      <c r="L8">
        <f>AVERAGE(K3:K13)</f>
        <v>83.116883116883102</v>
      </c>
    </row>
    <row r="9" spans="1:14" x14ac:dyDescent="0.25">
      <c r="A9" t="s">
        <v>27</v>
      </c>
      <c r="B9">
        <v>2</v>
      </c>
      <c r="C9">
        <v>2</v>
      </c>
      <c r="D9">
        <v>1</v>
      </c>
      <c r="E9">
        <v>3</v>
      </c>
      <c r="F9">
        <v>4</v>
      </c>
      <c r="G9">
        <v>4</v>
      </c>
      <c r="H9">
        <v>5</v>
      </c>
      <c r="I9">
        <f>SUM(Table2[[#This Row],[Column2]:[Column8]])</f>
        <v>21</v>
      </c>
      <c r="J9">
        <f t="shared" si="0"/>
        <v>35</v>
      </c>
      <c r="K9">
        <f>Table2[[#This Row],[Column9]]/Table2[[#This Row],[Column10]]*100</f>
        <v>60</v>
      </c>
    </row>
    <row r="10" spans="1:14" x14ac:dyDescent="0.25">
      <c r="A10" t="s">
        <v>28</v>
      </c>
      <c r="B10">
        <v>5</v>
      </c>
      <c r="C10">
        <v>5</v>
      </c>
      <c r="D10">
        <v>5</v>
      </c>
      <c r="E10">
        <v>3</v>
      </c>
      <c r="F10">
        <v>4</v>
      </c>
      <c r="G10">
        <v>4</v>
      </c>
      <c r="H10">
        <v>4</v>
      </c>
      <c r="I10">
        <f>SUM(Table2[[#This Row],[Column2]:[Column8]])</f>
        <v>30</v>
      </c>
      <c r="J10">
        <f t="shared" si="0"/>
        <v>35</v>
      </c>
      <c r="K10">
        <f>Table2[[#This Row],[Column9]]/Table2[[#This Row],[Column10]]*100</f>
        <v>85.714285714285708</v>
      </c>
    </row>
    <row r="11" spans="1:14" x14ac:dyDescent="0.25">
      <c r="A11" t="s">
        <v>29</v>
      </c>
      <c r="B11">
        <v>5</v>
      </c>
      <c r="C11">
        <v>5</v>
      </c>
      <c r="D11">
        <v>3</v>
      </c>
      <c r="E11">
        <v>3</v>
      </c>
      <c r="F11">
        <v>3</v>
      </c>
      <c r="G11">
        <v>4</v>
      </c>
      <c r="H11">
        <v>4</v>
      </c>
      <c r="I11">
        <f>SUM(Table2[[#This Row],[Column2]:[Column8]])</f>
        <v>27</v>
      </c>
      <c r="J11">
        <f t="shared" si="0"/>
        <v>35</v>
      </c>
      <c r="K11">
        <f>Table2[[#This Row],[Column9]]/Table2[[#This Row],[Column10]]*100</f>
        <v>77.142857142857153</v>
      </c>
    </row>
    <row r="12" spans="1:14" x14ac:dyDescent="0.25">
      <c r="A12" t="s">
        <v>30</v>
      </c>
      <c r="B12">
        <v>5</v>
      </c>
      <c r="C12">
        <v>5</v>
      </c>
      <c r="D12">
        <v>4</v>
      </c>
      <c r="E12">
        <v>4</v>
      </c>
      <c r="F12">
        <v>4</v>
      </c>
      <c r="G12">
        <v>4</v>
      </c>
      <c r="H12">
        <v>4</v>
      </c>
      <c r="I12">
        <f>SUM(Table2[[#This Row],[Column2]:[Column8]])</f>
        <v>30</v>
      </c>
      <c r="J12">
        <f t="shared" si="0"/>
        <v>35</v>
      </c>
      <c r="K12">
        <f>Table2[[#This Row],[Column9]]/Table2[[#This Row],[Column10]]*100</f>
        <v>85.714285714285708</v>
      </c>
    </row>
    <row r="13" spans="1:14" x14ac:dyDescent="0.25">
      <c r="A13" t="s">
        <v>31</v>
      </c>
      <c r="B13">
        <v>5</v>
      </c>
      <c r="C13">
        <v>3</v>
      </c>
      <c r="D13">
        <v>3</v>
      </c>
      <c r="E13">
        <v>3</v>
      </c>
      <c r="F13">
        <v>4</v>
      </c>
      <c r="G13">
        <v>4</v>
      </c>
      <c r="H13">
        <v>5</v>
      </c>
      <c r="I13">
        <f>SUM(Table2[[#This Row],[Column2]:[Column8]])</f>
        <v>27</v>
      </c>
      <c r="J13">
        <f t="shared" si="0"/>
        <v>35</v>
      </c>
      <c r="K13">
        <f>Table2[[#This Row],[Column9]]/Table2[[#This Row],[Column10]]*100</f>
        <v>77.142857142857153</v>
      </c>
    </row>
    <row r="14" spans="1:14" x14ac:dyDescent="0.25">
      <c r="A14" t="s">
        <v>18</v>
      </c>
      <c r="B14">
        <f>SUM(B3:B13)</f>
        <v>52</v>
      </c>
      <c r="C14">
        <f t="shared" ref="C14:H14" si="1">SUM(C3:C13)</f>
        <v>50</v>
      </c>
      <c r="D14">
        <f t="shared" si="1"/>
        <v>46</v>
      </c>
      <c r="E14">
        <f t="shared" si="1"/>
        <v>37</v>
      </c>
      <c r="F14">
        <f t="shared" si="1"/>
        <v>42</v>
      </c>
      <c r="G14">
        <f t="shared" si="1"/>
        <v>43</v>
      </c>
      <c r="H14">
        <f t="shared" si="1"/>
        <v>50</v>
      </c>
    </row>
    <row r="15" spans="1:14" x14ac:dyDescent="0.25">
      <c r="A15" t="s">
        <v>32</v>
      </c>
      <c r="B15">
        <f>5*11</f>
        <v>55</v>
      </c>
      <c r="C15">
        <f t="shared" ref="C15:H15" si="2">5*11</f>
        <v>55</v>
      </c>
      <c r="D15">
        <f t="shared" si="2"/>
        <v>55</v>
      </c>
      <c r="E15">
        <f t="shared" si="2"/>
        <v>55</v>
      </c>
      <c r="F15">
        <f t="shared" si="2"/>
        <v>55</v>
      </c>
      <c r="G15">
        <f t="shared" si="2"/>
        <v>55</v>
      </c>
      <c r="H15">
        <f t="shared" si="2"/>
        <v>55</v>
      </c>
    </row>
    <row r="16" spans="1:14" x14ac:dyDescent="0.25">
      <c r="A16" t="s">
        <v>20</v>
      </c>
      <c r="B16">
        <f>B14/B15*100</f>
        <v>94.545454545454547</v>
      </c>
      <c r="C16">
        <f t="shared" ref="C16:H16" si="3">C14/C15*100</f>
        <v>90.909090909090907</v>
      </c>
      <c r="D16">
        <f t="shared" si="3"/>
        <v>83.636363636363626</v>
      </c>
      <c r="E16">
        <f t="shared" si="3"/>
        <v>67.272727272727266</v>
      </c>
      <c r="F16">
        <f t="shared" si="3"/>
        <v>76.363636363636374</v>
      </c>
      <c r="G16">
        <f t="shared" si="3"/>
        <v>78.181818181818187</v>
      </c>
      <c r="H16">
        <f t="shared" si="3"/>
        <v>90.909090909090907</v>
      </c>
    </row>
    <row r="17" spans="1:5" x14ac:dyDescent="0.25">
      <c r="A17" t="s">
        <v>34</v>
      </c>
      <c r="E17">
        <f>AVERAGE(B16:H16)</f>
        <v>83.116883116883102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Yoan Indah Lestari</dc:creator>
  <cp:lastModifiedBy>Yoan Indah Lestari</cp:lastModifiedBy>
  <dcterms:created xsi:type="dcterms:W3CDTF">2022-05-08T15:30:18Z</dcterms:created>
  <dcterms:modified xsi:type="dcterms:W3CDTF">2022-05-08T16:43:11Z</dcterms:modified>
</cp:coreProperties>
</file>